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tteringtc.sharepoint.com/sites/Operations/Shared Documents/Finance Co/26th May 2022/"/>
    </mc:Choice>
  </mc:AlternateContent>
  <xr:revisionPtr revIDLastSave="5" documentId="8_{18D70898-1F54-4639-B08C-37DD3855FADC}" xr6:coauthVersionLast="47" xr6:coauthVersionMax="47" xr10:uidLastSave="{72EDE58E-2E6D-4BD0-9C9D-9AEDD1639DCD}"/>
  <bookViews>
    <workbookView xWindow="-110" yWindow="-110" windowWidth="19420" windowHeight="10560" xr2:uid="{D3A8F91B-7079-4AA5-8291-845D6C5B30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G20" i="1"/>
  <c r="G32" i="1"/>
  <c r="D53" i="1"/>
  <c r="E53" i="1"/>
  <c r="F53" i="1"/>
  <c r="G53" i="1"/>
  <c r="C53" i="1"/>
  <c r="D46" i="1"/>
  <c r="E46" i="1"/>
  <c r="F46" i="1"/>
  <c r="G46" i="1"/>
  <c r="C46" i="1"/>
  <c r="D36" i="1"/>
  <c r="E36" i="1"/>
  <c r="F36" i="1"/>
  <c r="G36" i="1"/>
  <c r="C36" i="1"/>
  <c r="F12" i="1"/>
  <c r="F32" i="1"/>
  <c r="F20" i="1"/>
  <c r="G55" i="1" l="1"/>
  <c r="G57" i="1" s="1"/>
  <c r="C59" i="1" s="1"/>
  <c r="C60" i="1" s="1"/>
  <c r="F55" i="1"/>
  <c r="F57" i="1" s="1"/>
  <c r="C32" i="1"/>
  <c r="D32" i="1" l="1"/>
  <c r="C55" i="1"/>
  <c r="C57" i="1" s="1"/>
  <c r="D20" i="1"/>
  <c r="E32" i="1"/>
  <c r="E20" i="1"/>
  <c r="D12" i="1"/>
  <c r="E12" i="1"/>
  <c r="C12" i="1"/>
  <c r="D55" i="1" l="1"/>
  <c r="D57" i="1" s="1"/>
  <c r="E55" i="1"/>
  <c r="E57" i="1" s="1"/>
</calcChain>
</file>

<file path=xl/sharedStrings.xml><?xml version="1.0" encoding="utf-8"?>
<sst xmlns="http://schemas.openxmlformats.org/spreadsheetml/2006/main" count="69" uniqueCount="65">
  <si>
    <t xml:space="preserve">BUDGET MONITORING STATEMENT </t>
  </si>
  <si>
    <t>Sources of Income</t>
  </si>
  <si>
    <t xml:space="preserve">Received </t>
  </si>
  <si>
    <t xml:space="preserve">Precept </t>
  </si>
  <si>
    <t xml:space="preserve">Recharged to Charities for the Poor </t>
  </si>
  <si>
    <t xml:space="preserve">TOTAL </t>
  </si>
  <si>
    <t xml:space="preserve">Expenditure net of VAT </t>
  </si>
  <si>
    <t>Spent</t>
  </si>
  <si>
    <t xml:space="preserve">Expected for year </t>
  </si>
  <si>
    <t xml:space="preserve">Employees </t>
  </si>
  <si>
    <t>Employee costs</t>
  </si>
  <si>
    <t xml:space="preserve">Administrative costs </t>
  </si>
  <si>
    <t xml:space="preserve">Payroll admin </t>
  </si>
  <si>
    <t xml:space="preserve">Staff training </t>
  </si>
  <si>
    <t>ITC support, services and equipment</t>
  </si>
  <si>
    <t>Internal audit</t>
  </si>
  <si>
    <t xml:space="preserve">External audit </t>
  </si>
  <si>
    <t xml:space="preserve">Information Commissioners fee </t>
  </si>
  <si>
    <t>Bank fees</t>
  </si>
  <si>
    <t xml:space="preserve">Insurance </t>
  </si>
  <si>
    <t xml:space="preserve">Member expenses and training </t>
  </si>
  <si>
    <t xml:space="preserve">Society of Local Council Clerks </t>
  </si>
  <si>
    <t xml:space="preserve">Market management </t>
  </si>
  <si>
    <t xml:space="preserve">Neighbourhood Plan </t>
  </si>
  <si>
    <t>Allotments</t>
  </si>
  <si>
    <t>Traffic speed devices</t>
  </si>
  <si>
    <t>Office accommodation</t>
  </si>
  <si>
    <t>Cost of Democracy</t>
  </si>
  <si>
    <t>Events</t>
  </si>
  <si>
    <t>TOTAL</t>
  </si>
  <si>
    <t xml:space="preserve">Office expenses </t>
  </si>
  <si>
    <t xml:space="preserve">Sub total </t>
  </si>
  <si>
    <t xml:space="preserve">VAT paid out but not yet recovered </t>
  </si>
  <si>
    <t>VAT INCURRED</t>
  </si>
  <si>
    <t xml:space="preserve">Mayoral expenses </t>
  </si>
  <si>
    <t>Employers NI and superann</t>
  </si>
  <si>
    <t xml:space="preserve">VAT PAID </t>
  </si>
  <si>
    <t xml:space="preserve">VAT refunded </t>
  </si>
  <si>
    <t>Budget provision</t>
  </si>
  <si>
    <t>Budget Provision</t>
  </si>
  <si>
    <t xml:space="preserve">Environmental and public services </t>
  </si>
  <si>
    <t xml:space="preserve">Community Services and events </t>
  </si>
  <si>
    <t xml:space="preserve">Community Grants </t>
  </si>
  <si>
    <t>Ward Initiatives Fund</t>
  </si>
  <si>
    <t xml:space="preserve">Public toilets management </t>
  </si>
  <si>
    <t xml:space="preserve">Bio-diversity and tree planting </t>
  </si>
  <si>
    <t>Community Infrastructure</t>
  </si>
  <si>
    <t>Public toilets installation</t>
  </si>
  <si>
    <t>Community Lottery</t>
  </si>
  <si>
    <t>Community resilience measures</t>
  </si>
  <si>
    <t xml:space="preserve">Contribution to election fund </t>
  </si>
  <si>
    <t xml:space="preserve">Contribution to balances </t>
  </si>
  <si>
    <t>Sub-total</t>
  </si>
  <si>
    <t xml:space="preserve">Sub-total </t>
  </si>
  <si>
    <t xml:space="preserve">Total spending </t>
  </si>
  <si>
    <t xml:space="preserve">Communications, branding, coat of arms </t>
  </si>
  <si>
    <t xml:space="preserve"> Committed to end of May </t>
  </si>
  <si>
    <t xml:space="preserve">Due in by end May </t>
  </si>
  <si>
    <t>In elections account</t>
  </si>
  <si>
    <t>In reserves account</t>
  </si>
  <si>
    <t>Rent/income from allotment sites</t>
  </si>
  <si>
    <t>In current  account as at 18th May 2022</t>
  </si>
  <si>
    <r>
      <t>As at 18th May 2022</t>
    </r>
    <r>
      <rPr>
        <b/>
        <sz val="11"/>
        <color rgb="FFFF0000"/>
        <rFont val="Calibri"/>
        <family val="2"/>
        <scheme val="minor"/>
      </rPr>
      <t xml:space="preserve"> </t>
    </r>
  </si>
  <si>
    <t>For Finance and Governance Ctte  25th May 2022</t>
  </si>
  <si>
    <t>In all accounts as at 1st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</si>
</sst>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&quot;£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8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 wrapText="1"/>
    </xf>
    <xf numFmtId="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0" fontId="3" fillId="0" borderId="0" xfId="0" applyFont="1"/>
    <xf numFmtId="8" fontId="0" fillId="0" borderId="0" xfId="0" applyNumberFormat="1" applyFill="1" applyAlignment="1">
      <alignment horizontal="center"/>
    </xf>
    <xf numFmtId="6" fontId="4" fillId="2" borderId="0" xfId="0" applyNumberFormat="1" applyFont="1" applyFill="1"/>
    <xf numFmtId="6" fontId="0" fillId="2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 wrapText="1"/>
    </xf>
    <xf numFmtId="0" fontId="0" fillId="0" borderId="0" xfId="0" applyFill="1"/>
    <xf numFmtId="6" fontId="0" fillId="0" borderId="0" xfId="0" applyNumberFormat="1" applyAlignment="1">
      <alignment wrapText="1"/>
    </xf>
    <xf numFmtId="6" fontId="4" fillId="0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 wrapText="1"/>
    </xf>
    <xf numFmtId="8" fontId="3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0" fillId="0" borderId="0" xfId="0" applyAlignment="1"/>
    <xf numFmtId="165" fontId="0" fillId="2" borderId="0" xfId="0" applyNumberFormat="1" applyFill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8" fontId="0" fillId="2" borderId="0" xfId="0" applyNumberFormat="1" applyFill="1" applyAlignment="1">
      <alignment horizontal="center" wrapText="1"/>
    </xf>
    <xf numFmtId="8" fontId="0" fillId="2" borderId="0" xfId="0" applyNumberFormat="1" applyFill="1" applyAlignment="1">
      <alignment horizontal="center"/>
    </xf>
    <xf numFmtId="8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1703-D396-4FA4-9A91-D348047B43CB}">
  <sheetPr>
    <pageSetUpPr fitToPage="1"/>
  </sheetPr>
  <dimension ref="A1:I73"/>
  <sheetViews>
    <sheetView tabSelected="1" view="pageLayout" topLeftCell="A4" zoomScaleNormal="100" workbookViewId="0">
      <selection activeCell="D11" sqref="D11"/>
    </sheetView>
  </sheetViews>
  <sheetFormatPr defaultRowHeight="14.5" x14ac:dyDescent="0.35"/>
  <cols>
    <col min="1" max="1" width="16.1796875" style="10" customWidth="1"/>
    <col min="2" max="2" width="35" customWidth="1"/>
    <col min="3" max="3" width="15.6328125" customWidth="1"/>
    <col min="4" max="4" width="15.6328125" style="10" customWidth="1"/>
    <col min="5" max="6" width="15.6328125" customWidth="1"/>
    <col min="7" max="7" width="9.7265625" customWidth="1"/>
  </cols>
  <sheetData>
    <row r="1" spans="1:9" s="1" customFormat="1" x14ac:dyDescent="0.35">
      <c r="A1" s="6"/>
      <c r="B1" s="1" t="s">
        <v>0</v>
      </c>
      <c r="C1" s="1" t="s">
        <v>63</v>
      </c>
      <c r="D1" s="6"/>
    </row>
    <row r="3" spans="1:9" s="1" customFormat="1" x14ac:dyDescent="0.35">
      <c r="A3" s="6"/>
      <c r="B3" s="1" t="s">
        <v>62</v>
      </c>
      <c r="D3" s="6"/>
    </row>
    <row r="5" spans="1:9" ht="29" x14ac:dyDescent="0.35">
      <c r="B5" s="1" t="s">
        <v>1</v>
      </c>
      <c r="C5" s="5" t="s">
        <v>2</v>
      </c>
      <c r="D5" s="9" t="s">
        <v>57</v>
      </c>
      <c r="E5" s="1" t="s">
        <v>8</v>
      </c>
      <c r="F5" s="1" t="s">
        <v>38</v>
      </c>
    </row>
    <row r="7" spans="1:9" x14ac:dyDescent="0.35">
      <c r="B7" t="s">
        <v>3</v>
      </c>
      <c r="C7" s="27">
        <v>162500</v>
      </c>
      <c r="D7" s="45">
        <v>0</v>
      </c>
      <c r="E7" s="2">
        <v>325000</v>
      </c>
      <c r="F7" s="2">
        <v>325000</v>
      </c>
    </row>
    <row r="8" spans="1:9" x14ac:dyDescent="0.35">
      <c r="B8" t="s">
        <v>37</v>
      </c>
      <c r="C8" s="25">
        <v>145.19999999999999</v>
      </c>
      <c r="D8" s="19">
        <v>0</v>
      </c>
      <c r="E8" s="20">
        <v>20000</v>
      </c>
      <c r="F8" s="20">
        <v>20000</v>
      </c>
    </row>
    <row r="9" spans="1:9" x14ac:dyDescent="0.35">
      <c r="B9" t="s">
        <v>60</v>
      </c>
      <c r="C9" s="11">
        <v>0</v>
      </c>
      <c r="D9" s="28">
        <v>1090</v>
      </c>
      <c r="E9" s="27">
        <v>3340</v>
      </c>
      <c r="F9" s="27">
        <v>1090</v>
      </c>
    </row>
    <row r="10" spans="1:9" x14ac:dyDescent="0.35">
      <c r="B10" t="s">
        <v>4</v>
      </c>
      <c r="C10" s="4">
        <v>0</v>
      </c>
      <c r="D10" s="19">
        <v>0</v>
      </c>
      <c r="E10" s="20">
        <v>500</v>
      </c>
      <c r="F10" s="20">
        <v>500</v>
      </c>
    </row>
    <row r="11" spans="1:9" x14ac:dyDescent="0.35">
      <c r="C11" s="3"/>
      <c r="D11" s="21"/>
      <c r="E11" s="22"/>
      <c r="F11" s="22"/>
    </row>
    <row r="12" spans="1:9" x14ac:dyDescent="0.35">
      <c r="B12" t="s">
        <v>5</v>
      </c>
      <c r="C12" s="4">
        <f>SUM(C7:C11)</f>
        <v>162645.20000000001</v>
      </c>
      <c r="D12" s="8">
        <f>SUM(D7:D11)</f>
        <v>1090</v>
      </c>
      <c r="E12" s="2">
        <f>SUM(E7:E11)</f>
        <v>348840</v>
      </c>
      <c r="F12" s="2">
        <f>SUM(F7:F11)</f>
        <v>346590</v>
      </c>
    </row>
    <row r="13" spans="1:9" x14ac:dyDescent="0.35">
      <c r="C13" s="3"/>
      <c r="D13" s="7"/>
      <c r="E13" s="3"/>
      <c r="F13" s="3"/>
    </row>
    <row r="14" spans="1:9" s="1" customFormat="1" ht="29" x14ac:dyDescent="0.35">
      <c r="A14" s="6"/>
      <c r="B14" s="5" t="s">
        <v>6</v>
      </c>
      <c r="C14" s="5" t="s">
        <v>7</v>
      </c>
      <c r="D14" s="9" t="s">
        <v>56</v>
      </c>
      <c r="E14" s="5" t="s">
        <v>8</v>
      </c>
      <c r="F14" s="5" t="s">
        <v>39</v>
      </c>
      <c r="G14" s="6" t="s">
        <v>33</v>
      </c>
      <c r="H14"/>
      <c r="I14" s="12"/>
    </row>
    <row r="15" spans="1:9" x14ac:dyDescent="0.35">
      <c r="I15" s="12"/>
    </row>
    <row r="16" spans="1:9" x14ac:dyDescent="0.35">
      <c r="A16" s="10" t="s">
        <v>10</v>
      </c>
      <c r="B16" t="s">
        <v>9</v>
      </c>
      <c r="C16" s="25">
        <v>3414.49</v>
      </c>
      <c r="D16" s="17">
        <v>2864.44</v>
      </c>
      <c r="E16" s="2">
        <v>49150</v>
      </c>
      <c r="F16" s="2">
        <v>49150</v>
      </c>
      <c r="G16" s="11">
        <v>0</v>
      </c>
      <c r="I16" s="12"/>
    </row>
    <row r="17" spans="1:9" x14ac:dyDescent="0.35">
      <c r="B17" t="s">
        <v>35</v>
      </c>
      <c r="C17" s="25">
        <v>317.02</v>
      </c>
      <c r="D17" s="47">
        <v>317.02</v>
      </c>
      <c r="E17" s="4">
        <v>7000</v>
      </c>
      <c r="F17" s="2">
        <v>7000</v>
      </c>
      <c r="G17" s="11">
        <v>0</v>
      </c>
      <c r="I17" s="12"/>
    </row>
    <row r="18" spans="1:9" x14ac:dyDescent="0.35">
      <c r="B18" t="s">
        <v>12</v>
      </c>
      <c r="C18" s="20">
        <v>0</v>
      </c>
      <c r="D18" s="19">
        <v>45</v>
      </c>
      <c r="E18" s="2">
        <v>450</v>
      </c>
      <c r="F18" s="2">
        <v>450</v>
      </c>
      <c r="G18" s="11">
        <v>0</v>
      </c>
      <c r="I18" s="12"/>
    </row>
    <row r="19" spans="1:9" x14ac:dyDescent="0.35">
      <c r="B19" t="s">
        <v>13</v>
      </c>
      <c r="C19" s="2">
        <v>0</v>
      </c>
      <c r="D19" s="8">
        <v>0</v>
      </c>
      <c r="E19" s="2">
        <v>400</v>
      </c>
      <c r="F19" s="2">
        <v>400</v>
      </c>
      <c r="G19" s="11">
        <v>0</v>
      </c>
      <c r="I19" s="12"/>
    </row>
    <row r="20" spans="1:9" x14ac:dyDescent="0.35">
      <c r="B20" s="13" t="s">
        <v>31</v>
      </c>
      <c r="C20" s="15">
        <f>SUM(C16:C19)</f>
        <v>3731.5099999999998</v>
      </c>
      <c r="D20" s="15">
        <f t="shared" ref="D20" si="0">SUM(D15:D19)</f>
        <v>3226.46</v>
      </c>
      <c r="E20" s="15">
        <f>SUM(E15:E19)</f>
        <v>57000</v>
      </c>
      <c r="F20" s="15">
        <f>SUM(F15:F19)</f>
        <v>57000</v>
      </c>
      <c r="G20" s="15">
        <f>SUM(G15:G19)</f>
        <v>0</v>
      </c>
      <c r="I20" s="12"/>
    </row>
    <row r="21" spans="1:9" x14ac:dyDescent="0.35">
      <c r="C21" s="3"/>
      <c r="D21" s="7"/>
      <c r="E21" s="3"/>
      <c r="F21" s="3"/>
      <c r="G21" s="11"/>
      <c r="I21" s="12"/>
    </row>
    <row r="22" spans="1:9" ht="29" x14ac:dyDescent="0.35">
      <c r="A22" s="10" t="s">
        <v>11</v>
      </c>
      <c r="B22" t="s">
        <v>26</v>
      </c>
      <c r="C22" s="25">
        <v>2000</v>
      </c>
      <c r="D22" s="17">
        <v>0</v>
      </c>
      <c r="E22" s="4">
        <v>12000</v>
      </c>
      <c r="F22" s="2">
        <v>12000</v>
      </c>
      <c r="G22" s="11">
        <v>0</v>
      </c>
      <c r="I22" s="12"/>
    </row>
    <row r="23" spans="1:9" x14ac:dyDescent="0.35">
      <c r="B23" t="s">
        <v>30</v>
      </c>
      <c r="C23" s="25">
        <v>13.14</v>
      </c>
      <c r="D23" s="23">
        <v>25.94</v>
      </c>
      <c r="E23" s="4">
        <v>800</v>
      </c>
      <c r="F23" s="2">
        <v>800</v>
      </c>
      <c r="G23" s="18">
        <v>2.63</v>
      </c>
      <c r="I23" s="12"/>
    </row>
    <row r="24" spans="1:9" x14ac:dyDescent="0.35">
      <c r="B24" t="s">
        <v>14</v>
      </c>
      <c r="C24" s="25">
        <v>1126.4000000000001</v>
      </c>
      <c r="D24" s="17">
        <v>0</v>
      </c>
      <c r="E24" s="2">
        <v>4225</v>
      </c>
      <c r="F24" s="2">
        <v>4225</v>
      </c>
      <c r="G24" s="18">
        <v>225.28</v>
      </c>
      <c r="I24" s="12"/>
    </row>
    <row r="25" spans="1:9" x14ac:dyDescent="0.35">
      <c r="B25" t="s">
        <v>19</v>
      </c>
      <c r="C25" s="4">
        <v>1486.81</v>
      </c>
      <c r="D25" s="14">
        <v>0</v>
      </c>
      <c r="E25" s="4">
        <v>1487</v>
      </c>
      <c r="F25" s="2">
        <v>1500</v>
      </c>
      <c r="G25" s="18">
        <v>0</v>
      </c>
      <c r="I25" s="12"/>
    </row>
    <row r="26" spans="1:9" x14ac:dyDescent="0.35">
      <c r="B26" t="s">
        <v>15</v>
      </c>
      <c r="C26" s="11">
        <v>0</v>
      </c>
      <c r="D26" s="14">
        <v>0</v>
      </c>
      <c r="E26" s="11">
        <v>750</v>
      </c>
      <c r="F26" s="2">
        <v>750</v>
      </c>
      <c r="G26" s="11">
        <v>0</v>
      </c>
      <c r="I26" s="12"/>
    </row>
    <row r="27" spans="1:9" x14ac:dyDescent="0.35">
      <c r="B27" t="s">
        <v>16</v>
      </c>
      <c r="C27" s="11">
        <v>0</v>
      </c>
      <c r="D27" s="14">
        <v>0</v>
      </c>
      <c r="E27" s="11">
        <v>400</v>
      </c>
      <c r="F27" s="2">
        <v>400</v>
      </c>
      <c r="G27" s="11">
        <v>0</v>
      </c>
      <c r="I27" s="12"/>
    </row>
    <row r="28" spans="1:9" x14ac:dyDescent="0.35">
      <c r="B28" t="s">
        <v>17</v>
      </c>
      <c r="C28" s="11">
        <v>0</v>
      </c>
      <c r="D28" s="14">
        <v>35</v>
      </c>
      <c r="E28" s="11">
        <v>35</v>
      </c>
      <c r="F28" s="2">
        <v>35</v>
      </c>
      <c r="G28" s="11">
        <v>0</v>
      </c>
      <c r="I28" s="12"/>
    </row>
    <row r="29" spans="1:9" x14ac:dyDescent="0.35">
      <c r="B29" t="s">
        <v>18</v>
      </c>
      <c r="C29" s="18">
        <v>0</v>
      </c>
      <c r="D29" s="23">
        <v>0</v>
      </c>
      <c r="E29" s="11">
        <v>60</v>
      </c>
      <c r="F29" s="2">
        <v>60</v>
      </c>
      <c r="G29" s="11">
        <v>0</v>
      </c>
    </row>
    <row r="30" spans="1:9" x14ac:dyDescent="0.35">
      <c r="B30" t="s">
        <v>55</v>
      </c>
      <c r="C30" s="18">
        <v>0</v>
      </c>
      <c r="D30" s="23">
        <v>0</v>
      </c>
      <c r="E30" s="11">
        <v>2500</v>
      </c>
      <c r="F30" s="2">
        <v>2500</v>
      </c>
      <c r="G30" s="11">
        <v>0</v>
      </c>
    </row>
    <row r="31" spans="1:9" x14ac:dyDescent="0.35">
      <c r="B31" t="s">
        <v>21</v>
      </c>
      <c r="C31" s="18">
        <v>0</v>
      </c>
      <c r="D31" s="23">
        <v>0</v>
      </c>
      <c r="E31" s="11">
        <v>280</v>
      </c>
      <c r="F31" s="2">
        <v>280</v>
      </c>
      <c r="G31" s="11">
        <v>0</v>
      </c>
    </row>
    <row r="32" spans="1:9" x14ac:dyDescent="0.35">
      <c r="B32" s="13" t="s">
        <v>31</v>
      </c>
      <c r="C32" s="15">
        <f>SUM(C22:C31)</f>
        <v>4626.3500000000004</v>
      </c>
      <c r="D32" s="15">
        <f>SUM(D22:D31)</f>
        <v>60.94</v>
      </c>
      <c r="E32" s="15">
        <f>SUM(E22:E31)</f>
        <v>22537</v>
      </c>
      <c r="F32" s="15">
        <f>SUM(F22:F31)</f>
        <v>22550</v>
      </c>
      <c r="G32" s="15">
        <f>SUM(G22:G31)</f>
        <v>227.91</v>
      </c>
    </row>
    <row r="33" spans="1:7" ht="14" customHeight="1" x14ac:dyDescent="0.35">
      <c r="A33" s="10" t="s">
        <v>27</v>
      </c>
      <c r="B33" t="s">
        <v>34</v>
      </c>
      <c r="C33" s="18">
        <v>80</v>
      </c>
      <c r="D33" s="33">
        <v>117.35</v>
      </c>
      <c r="E33" s="11">
        <v>2250</v>
      </c>
      <c r="F33" s="11">
        <v>2250</v>
      </c>
      <c r="G33" s="11">
        <v>0</v>
      </c>
    </row>
    <row r="34" spans="1:7" x14ac:dyDescent="0.35">
      <c r="B34" t="s">
        <v>20</v>
      </c>
      <c r="C34" s="18">
        <v>0</v>
      </c>
      <c r="D34" s="23">
        <v>0</v>
      </c>
      <c r="E34" s="11">
        <v>1000</v>
      </c>
      <c r="F34" s="11">
        <v>1000</v>
      </c>
      <c r="G34" s="11">
        <v>0</v>
      </c>
    </row>
    <row r="35" spans="1:7" x14ac:dyDescent="0.35">
      <c r="B35" t="s">
        <v>50</v>
      </c>
      <c r="C35" s="18">
        <v>5000</v>
      </c>
      <c r="D35" s="23">
        <v>0</v>
      </c>
      <c r="E35" s="11">
        <v>16000</v>
      </c>
      <c r="F35" s="11">
        <v>16000</v>
      </c>
      <c r="G35" s="11">
        <v>0</v>
      </c>
    </row>
    <row r="36" spans="1:7" s="24" customFormat="1" x14ac:dyDescent="0.35">
      <c r="A36" s="39"/>
      <c r="B36" s="38" t="s">
        <v>31</v>
      </c>
      <c r="C36" s="40">
        <f>SUM(C33:C35)</f>
        <v>5080</v>
      </c>
      <c r="D36" s="40">
        <f>SUM(D33:D35)</f>
        <v>117.35</v>
      </c>
      <c r="E36" s="40">
        <f>SUM(E33:E35)</f>
        <v>19250</v>
      </c>
      <c r="F36" s="40">
        <f>SUM(F33:F35)</f>
        <v>19250</v>
      </c>
      <c r="G36" s="40">
        <f>SUM(G33:G35)</f>
        <v>0</v>
      </c>
    </row>
    <row r="37" spans="1:7" x14ac:dyDescent="0.35">
      <c r="C37" s="11"/>
      <c r="D37" s="14"/>
      <c r="E37" s="11"/>
      <c r="F37" s="11"/>
      <c r="G37" s="11"/>
    </row>
    <row r="38" spans="1:7" ht="21.5" customHeight="1" x14ac:dyDescent="0.35">
      <c r="A38" s="10" t="s">
        <v>40</v>
      </c>
      <c r="B38" s="44" t="s">
        <v>22</v>
      </c>
      <c r="C38" s="32">
        <v>3938.7</v>
      </c>
      <c r="D38" s="33">
        <v>914.72</v>
      </c>
      <c r="E38" s="32">
        <v>10000</v>
      </c>
      <c r="F38" s="32">
        <v>10000</v>
      </c>
      <c r="G38" s="32">
        <v>556.4</v>
      </c>
    </row>
    <row r="39" spans="1:7" x14ac:dyDescent="0.35">
      <c r="B39" t="s">
        <v>23</v>
      </c>
      <c r="C39" s="18">
        <v>0</v>
      </c>
      <c r="D39" s="33">
        <v>0</v>
      </c>
      <c r="E39" s="11">
        <v>1000</v>
      </c>
      <c r="F39" s="11">
        <v>1000</v>
      </c>
      <c r="G39" s="32">
        <v>0</v>
      </c>
    </row>
    <row r="40" spans="1:7" x14ac:dyDescent="0.35">
      <c r="B40" t="s">
        <v>24</v>
      </c>
      <c r="C40" s="32">
        <v>2192</v>
      </c>
      <c r="D40" s="33">
        <v>0</v>
      </c>
      <c r="E40" s="11">
        <v>5090</v>
      </c>
      <c r="F40" s="11">
        <v>5090</v>
      </c>
      <c r="G40" s="18">
        <v>438.4</v>
      </c>
    </row>
    <row r="41" spans="1:7" x14ac:dyDescent="0.35">
      <c r="B41" t="s">
        <v>47</v>
      </c>
      <c r="C41" s="32">
        <v>0</v>
      </c>
      <c r="D41" s="33">
        <v>0</v>
      </c>
      <c r="E41" s="11">
        <v>40000</v>
      </c>
      <c r="F41" s="11">
        <v>40000</v>
      </c>
      <c r="G41" s="18">
        <v>0</v>
      </c>
    </row>
    <row r="42" spans="1:7" x14ac:dyDescent="0.35">
      <c r="B42" t="s">
        <v>44</v>
      </c>
      <c r="C42" s="32">
        <v>0</v>
      </c>
      <c r="D42" s="33">
        <v>0</v>
      </c>
      <c r="E42" s="11">
        <v>35000</v>
      </c>
      <c r="F42" s="11">
        <v>35000</v>
      </c>
      <c r="G42" s="18">
        <v>0</v>
      </c>
    </row>
    <row r="43" spans="1:7" x14ac:dyDescent="0.35">
      <c r="B43" t="s">
        <v>45</v>
      </c>
      <c r="C43" s="32">
        <v>0</v>
      </c>
      <c r="D43" s="33">
        <v>0</v>
      </c>
      <c r="E43" s="11">
        <v>3000</v>
      </c>
      <c r="F43" s="11">
        <v>3000</v>
      </c>
      <c r="G43" s="18">
        <v>0</v>
      </c>
    </row>
    <row r="44" spans="1:7" x14ac:dyDescent="0.35">
      <c r="B44" t="s">
        <v>46</v>
      </c>
      <c r="C44" s="32">
        <v>0</v>
      </c>
      <c r="D44" s="33">
        <v>0</v>
      </c>
      <c r="E44" s="11">
        <v>20000</v>
      </c>
      <c r="F44" s="11">
        <v>20000</v>
      </c>
      <c r="G44" s="18">
        <v>0</v>
      </c>
    </row>
    <row r="45" spans="1:7" x14ac:dyDescent="0.35">
      <c r="B45" t="s">
        <v>25</v>
      </c>
      <c r="C45" s="18">
        <v>1264</v>
      </c>
      <c r="D45" s="23">
        <v>0</v>
      </c>
      <c r="E45" s="11">
        <v>2400</v>
      </c>
      <c r="F45" s="11">
        <v>2400</v>
      </c>
      <c r="G45" s="18">
        <v>252.8</v>
      </c>
    </row>
    <row r="46" spans="1:7" x14ac:dyDescent="0.35">
      <c r="B46" s="38" t="s">
        <v>52</v>
      </c>
      <c r="C46" s="15">
        <f>SUM(C38:C45)</f>
        <v>7394.7</v>
      </c>
      <c r="D46" s="15">
        <f t="shared" ref="D46:G46" si="1">SUM(D38:D45)</f>
        <v>914.72</v>
      </c>
      <c r="E46" s="15">
        <f t="shared" si="1"/>
        <v>116490</v>
      </c>
      <c r="F46" s="15">
        <f t="shared" si="1"/>
        <v>116490</v>
      </c>
      <c r="G46" s="15">
        <f t="shared" si="1"/>
        <v>1247.5999999999999</v>
      </c>
    </row>
    <row r="47" spans="1:7" x14ac:dyDescent="0.35">
      <c r="C47" s="18"/>
      <c r="D47" s="23"/>
      <c r="E47" s="11"/>
      <c r="F47" s="11"/>
      <c r="G47" s="18"/>
    </row>
    <row r="48" spans="1:7" ht="18" customHeight="1" x14ac:dyDescent="0.35">
      <c r="A48" s="10" t="s">
        <v>41</v>
      </c>
      <c r="B48" s="37" t="s">
        <v>42</v>
      </c>
      <c r="C48" s="11">
        <v>0</v>
      </c>
      <c r="D48" s="14">
        <v>0</v>
      </c>
      <c r="E48" s="11">
        <v>15000</v>
      </c>
      <c r="F48" s="11">
        <v>15000</v>
      </c>
      <c r="G48" s="11">
        <v>0</v>
      </c>
    </row>
    <row r="49" spans="1:7" x14ac:dyDescent="0.35">
      <c r="B49" t="s">
        <v>43</v>
      </c>
      <c r="C49" s="11">
        <v>0</v>
      </c>
      <c r="D49" s="14">
        <v>0</v>
      </c>
      <c r="E49" s="11">
        <v>10000</v>
      </c>
      <c r="F49" s="11">
        <v>10000</v>
      </c>
      <c r="G49" s="11">
        <v>0</v>
      </c>
    </row>
    <row r="50" spans="1:7" x14ac:dyDescent="0.35">
      <c r="B50" t="s">
        <v>28</v>
      </c>
      <c r="C50" s="32">
        <v>1247.3</v>
      </c>
      <c r="D50" s="33">
        <v>24.98</v>
      </c>
      <c r="E50" s="32">
        <v>47500</v>
      </c>
      <c r="F50" s="32">
        <v>47500</v>
      </c>
      <c r="G50" s="32">
        <v>58.6</v>
      </c>
    </row>
    <row r="51" spans="1:7" x14ac:dyDescent="0.35">
      <c r="B51" t="s">
        <v>48</v>
      </c>
      <c r="C51" s="11">
        <v>0</v>
      </c>
      <c r="D51" s="14">
        <v>0</v>
      </c>
      <c r="E51" s="11">
        <v>1300</v>
      </c>
      <c r="F51" s="11">
        <v>1300</v>
      </c>
      <c r="G51" s="11">
        <v>0</v>
      </c>
    </row>
    <row r="52" spans="1:7" x14ac:dyDescent="0.35">
      <c r="B52" t="s">
        <v>49</v>
      </c>
      <c r="C52" s="11">
        <v>0</v>
      </c>
      <c r="D52" s="14">
        <v>0</v>
      </c>
      <c r="E52" s="11">
        <v>7400</v>
      </c>
      <c r="F52" s="11">
        <v>7400</v>
      </c>
      <c r="G52" s="11">
        <v>0</v>
      </c>
    </row>
    <row r="53" spans="1:7" x14ac:dyDescent="0.35">
      <c r="B53" s="38" t="s">
        <v>53</v>
      </c>
      <c r="C53" s="15">
        <f>SUM(C48:C52)</f>
        <v>1247.3</v>
      </c>
      <c r="D53" s="15">
        <f t="shared" ref="D53:G53" si="2">SUM(D48:D52)</f>
        <v>24.98</v>
      </c>
      <c r="E53" s="15">
        <f t="shared" si="2"/>
        <v>81200</v>
      </c>
      <c r="F53" s="15">
        <f t="shared" si="2"/>
        <v>81200</v>
      </c>
      <c r="G53" s="15">
        <f t="shared" si="2"/>
        <v>58.6</v>
      </c>
    </row>
    <row r="54" spans="1:7" x14ac:dyDescent="0.35">
      <c r="C54" s="11"/>
      <c r="D54" s="14"/>
      <c r="E54" s="11"/>
      <c r="F54" s="11"/>
      <c r="G54" s="11"/>
    </row>
    <row r="55" spans="1:7" s="41" customFormat="1" x14ac:dyDescent="0.35">
      <c r="A55" s="42"/>
      <c r="B55" s="41" t="s">
        <v>54</v>
      </c>
      <c r="C55" s="43">
        <f>SUM(C20 + C32 + C36 + C46 +C53)</f>
        <v>22079.86</v>
      </c>
      <c r="D55" s="43">
        <f>SUM(D20 + D32 + D36 + D46 +D53)</f>
        <v>4344.45</v>
      </c>
      <c r="E55" s="43">
        <f>SUM(E20 + E32 + E36 + E46 +E53)</f>
        <v>296477</v>
      </c>
      <c r="F55" s="43">
        <f>SUM(F20 + F32 + F36 + F46 +F53)</f>
        <v>296490</v>
      </c>
      <c r="G55" s="43">
        <f>SUM(G20 + G32 + G36 + G46 +G53)</f>
        <v>1534.11</v>
      </c>
    </row>
    <row r="56" spans="1:7" x14ac:dyDescent="0.35">
      <c r="B56" t="s">
        <v>51</v>
      </c>
      <c r="C56" s="2">
        <v>5000</v>
      </c>
      <c r="D56" s="7">
        <v>0</v>
      </c>
      <c r="E56" s="11">
        <v>30000</v>
      </c>
      <c r="F56" s="36">
        <v>30000</v>
      </c>
      <c r="G56" s="11"/>
    </row>
    <row r="57" spans="1:7" x14ac:dyDescent="0.35">
      <c r="B57" t="s">
        <v>5</v>
      </c>
      <c r="C57" s="11">
        <f>SUM(C55:C56)</f>
        <v>27079.86</v>
      </c>
      <c r="D57" s="11">
        <f t="shared" ref="D57:G57" si="3">SUM(D55:D56)</f>
        <v>4344.45</v>
      </c>
      <c r="E57" s="11">
        <f t="shared" si="3"/>
        <v>326477</v>
      </c>
      <c r="F57" s="11">
        <f t="shared" si="3"/>
        <v>326490</v>
      </c>
      <c r="G57" s="11">
        <f t="shared" si="3"/>
        <v>1534.11</v>
      </c>
    </row>
    <row r="58" spans="1:7" x14ac:dyDescent="0.35">
      <c r="A58" s="10" t="s">
        <v>29</v>
      </c>
      <c r="C58" s="4"/>
      <c r="D58" s="4"/>
      <c r="E58" s="4"/>
      <c r="F58" s="4"/>
      <c r="G58" s="4"/>
    </row>
    <row r="59" spans="1:7" x14ac:dyDescent="0.35">
      <c r="B59" t="s">
        <v>36</v>
      </c>
      <c r="C59" s="48">
        <f>SUM(G57)</f>
        <v>1534.11</v>
      </c>
      <c r="D59" s="4"/>
      <c r="E59" s="4"/>
      <c r="F59" s="4"/>
    </row>
    <row r="60" spans="1:7" x14ac:dyDescent="0.35">
      <c r="B60" s="16" t="s">
        <v>32</v>
      </c>
      <c r="C60" s="49">
        <f>SUM(C59-C8)</f>
        <v>1388.9099999999999</v>
      </c>
      <c r="D60" s="4"/>
      <c r="E60" s="4"/>
      <c r="F60" s="4"/>
    </row>
    <row r="62" spans="1:7" x14ac:dyDescent="0.35">
      <c r="B62" s="1" t="s">
        <v>61</v>
      </c>
      <c r="C62" s="35">
        <v>159340</v>
      </c>
    </row>
    <row r="63" spans="1:7" x14ac:dyDescent="0.35">
      <c r="B63" s="1" t="s">
        <v>58</v>
      </c>
      <c r="C63" s="46">
        <v>5000</v>
      </c>
    </row>
    <row r="64" spans="1:7" x14ac:dyDescent="0.35">
      <c r="B64" s="1" t="s">
        <v>59</v>
      </c>
      <c r="C64" s="18">
        <v>5000</v>
      </c>
    </row>
    <row r="65" spans="2:4" x14ac:dyDescent="0.35">
      <c r="B65" s="1"/>
      <c r="C65" s="29"/>
    </row>
    <row r="66" spans="2:4" x14ac:dyDescent="0.35">
      <c r="B66" s="1" t="s">
        <v>64</v>
      </c>
      <c r="C66" s="31">
        <v>33753</v>
      </c>
    </row>
    <row r="67" spans="2:4" x14ac:dyDescent="0.35">
      <c r="C67" s="31"/>
    </row>
    <row r="68" spans="2:4" x14ac:dyDescent="0.35">
      <c r="B68" s="10"/>
      <c r="C68" s="31"/>
      <c r="D68" s="30"/>
    </row>
    <row r="69" spans="2:4" x14ac:dyDescent="0.35">
      <c r="C69" s="31"/>
    </row>
    <row r="70" spans="2:4" x14ac:dyDescent="0.35">
      <c r="C70" s="31"/>
    </row>
    <row r="71" spans="2:4" x14ac:dyDescent="0.35">
      <c r="C71" s="31"/>
      <c r="D71" s="30"/>
    </row>
    <row r="72" spans="2:4" x14ac:dyDescent="0.35">
      <c r="C72" s="26"/>
    </row>
    <row r="73" spans="2:4" x14ac:dyDescent="0.35">
      <c r="B73" s="24"/>
      <c r="C73" s="34"/>
    </row>
  </sheetData>
  <pageMargins left="0.70866141732283472" right="0.70866141732283472" top="0.74803149606299213" bottom="0.74803149606299213" header="0.31496062992125984" footer="0.31496062992125984"/>
  <pageSetup scale="98" fitToHeight="0" orientation="landscape" r:id="rId1"/>
  <headerFooter>
    <oddHeader xml:space="preserve">&amp;C&amp;K000000Finance and Governance Committee item  FC22/09
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fcad13-9fe1-4b05-83cd-be575274fc3f" xsi:nil="true"/>
    <lcf76f155ced4ddcb4097134ff3c332f xmlns="8a79b042-d511-46e5-ad15-39d624c9835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DE79C03D4544CA67255BA7A87DD59" ma:contentTypeVersion="16" ma:contentTypeDescription="Create a new document." ma:contentTypeScope="" ma:versionID="a5a546f7f626dc12873d923709fc8dae">
  <xsd:schema xmlns:xsd="http://www.w3.org/2001/XMLSchema" xmlns:xs="http://www.w3.org/2001/XMLSchema" xmlns:p="http://schemas.microsoft.com/office/2006/metadata/properties" xmlns:ns2="8a79b042-d511-46e5-ad15-39d624c98353" xmlns:ns3="51fcad13-9fe1-4b05-83cd-be575274fc3f" targetNamespace="http://schemas.microsoft.com/office/2006/metadata/properties" ma:root="true" ma:fieldsID="5fb8f7d1a29a565c45d68ca46ffff1a9" ns2:_="" ns3:_="">
    <xsd:import namespace="8a79b042-d511-46e5-ad15-39d624c98353"/>
    <xsd:import namespace="51fcad13-9fe1-4b05-83cd-be575274fc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9b042-d511-46e5-ad15-39d624c98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abcf87a-a517-4603-9977-ea0d869cb4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cad13-9fe1-4b05-83cd-be575274f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63cf0c-22a3-47c5-a813-aad477174df0}" ma:internalName="TaxCatchAll" ma:showField="CatchAllData" ma:web="51fcad13-9fe1-4b05-83cd-be575274fc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7183D5-6F4A-4ED6-99B7-CCFAFE88D8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58EB3E-8919-4334-A850-0BAF03AB0160}">
  <ds:schemaRefs>
    <ds:schemaRef ds:uri="http://schemas.microsoft.com/office/2006/metadata/properties"/>
    <ds:schemaRef ds:uri="http://schemas.microsoft.com/office/infopath/2007/PartnerControls"/>
    <ds:schemaRef ds:uri="51fcad13-9fe1-4b05-83cd-be575274fc3f"/>
    <ds:schemaRef ds:uri="8a79b042-d511-46e5-ad15-39d624c98353"/>
  </ds:schemaRefs>
</ds:datastoreItem>
</file>

<file path=customXml/itemProps3.xml><?xml version="1.0" encoding="utf-8"?>
<ds:datastoreItem xmlns:ds="http://schemas.openxmlformats.org/officeDocument/2006/customXml" ds:itemID="{833B935F-162C-4F1E-96AC-17293F419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79b042-d511-46e5-ad15-39d624c98353"/>
    <ds:schemaRef ds:uri="51fcad13-9fe1-4b05-83cd-be575274f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Martin Hammond, Kettering Town Council</cp:lastModifiedBy>
  <cp:lastPrinted>2021-12-16T15:29:15Z</cp:lastPrinted>
  <dcterms:created xsi:type="dcterms:W3CDTF">2021-12-02T12:43:42Z</dcterms:created>
  <dcterms:modified xsi:type="dcterms:W3CDTF">2022-05-18T12:47:20Z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0x0101005E7DE79C03D4544CA67255BA7A87DD59</vt:lpwstr>
  </property>
  <property fmtid="{D5CDD505-2E9C-101B-9397-08002B2CF9AE}" pid="3" name="MediaServiceImageTags">
    <vt:lpwstr/>
  </property>
</Properties>
</file>