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ketteringtc.sharepoint.com/sites/Operations/Shared Documents/Finance Co/23 09 20/"/>
    </mc:Choice>
  </mc:AlternateContent>
  <xr:revisionPtr revIDLastSave="18" documentId="8_{FFCB9A96-ADB3-4BDE-B52C-D033F76797C4}" xr6:coauthVersionLast="47" xr6:coauthVersionMax="47" xr10:uidLastSave="{DAEFF444-D9D6-46AD-B736-A8A6B329167F}"/>
  <bookViews>
    <workbookView xWindow="-110" yWindow="-110" windowWidth="19420" windowHeight="10560" xr2:uid="{43121EFA-E165-4CD7-8C95-2193D2B9C3EA}"/>
  </bookViews>
  <sheets>
    <sheet name="Budget " sheetId="1" r:id="rId1"/>
    <sheet name="Sheet2" sheetId="3" r:id="rId2"/>
    <sheet name="Sheet1" sheetId="2" state="hidden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8" i="1" l="1"/>
  <c r="F56" i="1"/>
  <c r="D56" i="1"/>
  <c r="C56" i="1"/>
  <c r="F20" i="2" l="1"/>
  <c r="F35" i="1"/>
  <c r="D35" i="1"/>
  <c r="C35" i="1"/>
  <c r="F65" i="1"/>
  <c r="F42" i="1"/>
  <c r="F11" i="1"/>
  <c r="F16" i="2"/>
  <c r="E24" i="2"/>
  <c r="F24" i="1" l="1"/>
  <c r="F58" i="1" s="1"/>
  <c r="F18" i="1"/>
  <c r="D74" i="1"/>
  <c r="C74" i="1"/>
  <c r="G10" i="2"/>
  <c r="E10" i="2"/>
  <c r="F67" i="1" l="1"/>
  <c r="D11" i="1"/>
  <c r="D18" i="1" l="1"/>
  <c r="C18" i="1"/>
  <c r="C11" i="1"/>
  <c r="D24" i="1"/>
  <c r="C24" i="1"/>
  <c r="D42" i="1"/>
  <c r="D65" i="1"/>
  <c r="C65" i="1"/>
  <c r="C42" i="1"/>
  <c r="C58" i="1" s="1"/>
  <c r="C67" i="1" l="1"/>
  <c r="D67" i="1"/>
  <c r="D58" i="1"/>
</calcChain>
</file>

<file path=xl/sharedStrings.xml><?xml version="1.0" encoding="utf-8"?>
<sst xmlns="http://schemas.openxmlformats.org/spreadsheetml/2006/main" count="121" uniqueCount="107">
  <si>
    <t>Allotments</t>
  </si>
  <si>
    <t xml:space="preserve">TOTAL </t>
  </si>
  <si>
    <t xml:space="preserve">Heading </t>
  </si>
  <si>
    <t xml:space="preserve">Sub heading </t>
  </si>
  <si>
    <t xml:space="preserve">Employees </t>
  </si>
  <si>
    <t xml:space="preserve">Member expenses and training </t>
  </si>
  <si>
    <t xml:space="preserve">Society of Local Council Clerks </t>
  </si>
  <si>
    <t xml:space="preserve">Market management </t>
  </si>
  <si>
    <t xml:space="preserve">Events </t>
  </si>
  <si>
    <t xml:space="preserve">Public Toilets management </t>
  </si>
  <si>
    <t xml:space="preserve">Public toilets installation </t>
  </si>
  <si>
    <t>Traffic speed devices</t>
  </si>
  <si>
    <t xml:space="preserve">Environmental and Public Services </t>
  </si>
  <si>
    <t>DRAFT BUDGET 2023-2024</t>
  </si>
  <si>
    <t xml:space="preserve">Administrative costs </t>
  </si>
  <si>
    <t xml:space="preserve">Civic and Democratic </t>
  </si>
  <si>
    <t>Insurances</t>
  </si>
  <si>
    <t xml:space="preserve">Audit </t>
  </si>
  <si>
    <t xml:space="preserve">Mayoral allowances and costs </t>
  </si>
  <si>
    <t xml:space="preserve">Branding/coat of arms </t>
  </si>
  <si>
    <t xml:space="preserve">ITC, office, banking  and other admin costs </t>
  </si>
  <si>
    <t xml:space="preserve">Town meetings/consultation/engagement </t>
  </si>
  <si>
    <t>Small grants and ward initiatives</t>
  </si>
  <si>
    <t xml:space="preserve">Community resilience fund </t>
  </si>
  <si>
    <t xml:space="preserve">Kettering Town Lottery </t>
  </si>
  <si>
    <t xml:space="preserve">Kettering Charities </t>
  </si>
  <si>
    <t xml:space="preserve">Community infrastructure </t>
  </si>
  <si>
    <t xml:space="preserve">Bio-diversity and tree planting </t>
  </si>
  <si>
    <t>Office and meetings Accommodation</t>
  </si>
  <si>
    <t xml:space="preserve">Payroll </t>
  </si>
  <si>
    <t xml:space="preserve">Employers National insurance </t>
  </si>
  <si>
    <t xml:space="preserve">Pension costs </t>
  </si>
  <si>
    <t>Payroll administration</t>
  </si>
  <si>
    <t xml:space="preserve">Staff training </t>
  </si>
  <si>
    <t xml:space="preserve">Recruitment </t>
  </si>
  <si>
    <t xml:space="preserve">sub total </t>
  </si>
  <si>
    <t xml:space="preserve">Contribution to election reserves </t>
  </si>
  <si>
    <t>Earmarked reserve for public toilets</t>
  </si>
  <si>
    <t xml:space="preserve">TOTAL NET SPEND IN YEAR </t>
  </si>
  <si>
    <t>Budget 23/24</t>
  </si>
  <si>
    <t>Outturn 23/14</t>
  </si>
  <si>
    <t xml:space="preserve">assumes 5% increase in pay award not 2% </t>
  </si>
  <si>
    <t xml:space="preserve">detailed sheets </t>
  </si>
  <si>
    <t xml:space="preserve">Office accommodation costs </t>
  </si>
  <si>
    <t xml:space="preserve">Headlands rent </t>
  </si>
  <si>
    <t>Rates</t>
  </si>
  <si>
    <t xml:space="preserve">Toller church </t>
  </si>
  <si>
    <t xml:space="preserve">24-25 budget </t>
  </si>
  <si>
    <t xml:space="preserve">23-24 out-turn </t>
  </si>
  <si>
    <t>rent</t>
  </si>
  <si>
    <t xml:space="preserve">Eurest </t>
  </si>
  <si>
    <t xml:space="preserve">Bazaas </t>
  </si>
  <si>
    <t xml:space="preserve">office move costs </t>
  </si>
  <si>
    <t xml:space="preserve">Funded by </t>
  </si>
  <si>
    <t>Precept</t>
  </si>
  <si>
    <t xml:space="preserve">Contribution to reserves </t>
  </si>
  <si>
    <t>cash in hand at start of year</t>
  </si>
  <si>
    <t xml:space="preserve">assumes 2 month delay in completing contruction </t>
  </si>
  <si>
    <t xml:space="preserve">additional spend on Windmill Avenue allotment fencing </t>
  </si>
  <si>
    <t>impacts of rate relief</t>
  </si>
  <si>
    <t xml:space="preserve">Broadband </t>
  </si>
  <si>
    <t xml:space="preserve">Projected into 24/25 </t>
  </si>
  <si>
    <t xml:space="preserve">add 3% for pay award </t>
  </si>
  <si>
    <t>NI</t>
  </si>
  <si>
    <t>Pension</t>
  </si>
  <si>
    <t xml:space="preserve">add 5 hours to Zuzanna </t>
  </si>
  <si>
    <t xml:space="preserve">extra pension for Zuzanna </t>
  </si>
  <si>
    <t xml:space="preserve">training </t>
  </si>
  <si>
    <t>increment for MH</t>
  </si>
  <si>
    <t>Commentary</t>
  </si>
  <si>
    <t xml:space="preserve">To reflect additional work and demands on staff time </t>
  </si>
  <si>
    <t xml:space="preserve">Audit fees will increase as the budget does. </t>
  </si>
  <si>
    <t xml:space="preserve">To fund a realistic programme of improvements </t>
  </si>
  <si>
    <t xml:space="preserve">full year running costs </t>
  </si>
  <si>
    <t xml:space="preserve">funds a further device </t>
  </si>
  <si>
    <t>to meet inflationary costs</t>
  </si>
  <si>
    <t xml:space="preserve">Proposed increase in spending to widen impact </t>
  </si>
  <si>
    <t xml:space="preserve">Town centre planting </t>
  </si>
  <si>
    <t xml:space="preserve">new service </t>
  </si>
  <si>
    <t xml:space="preserve">Bank interest and misc income </t>
  </si>
  <si>
    <t xml:space="preserve">Neighbourhood Plan </t>
  </si>
  <si>
    <t xml:space="preserve">new undertaking </t>
  </si>
  <si>
    <t>extra pension for Emma</t>
  </si>
  <si>
    <t>add 2  hours for Emma</t>
  </si>
  <si>
    <t xml:space="preserve">Community services </t>
  </si>
  <si>
    <t>Bands in the Park</t>
  </si>
  <si>
    <t>Christmas events</t>
  </si>
  <si>
    <t>Christmas lights</t>
  </si>
  <si>
    <t>Kettering by the Sea</t>
  </si>
  <si>
    <t xml:space="preserve">Skateboard coaching </t>
  </si>
  <si>
    <t xml:space="preserve">Summer Saturdays </t>
  </si>
  <si>
    <t xml:space="preserve">Town centre events </t>
  </si>
  <si>
    <t xml:space="preserve">Kettfest </t>
  </si>
  <si>
    <t xml:space="preserve">Promotional and general </t>
  </si>
  <si>
    <t xml:space="preserve">Coronation grants </t>
  </si>
  <si>
    <t xml:space="preserve">Projected </t>
  </si>
  <si>
    <t>Notes</t>
  </si>
  <si>
    <t xml:space="preserve">Running event </t>
  </si>
  <si>
    <t xml:space="preserve">One event cancelled </t>
  </si>
  <si>
    <t xml:space="preserve">new event </t>
  </si>
  <si>
    <t xml:space="preserve">reflects tender accepted </t>
  </si>
  <si>
    <t xml:space="preserve">reduced costs of grotto </t>
  </si>
  <si>
    <t xml:space="preserve">reduced staffing costs </t>
  </si>
  <si>
    <t xml:space="preserve">Play area contribution Ise Valley </t>
  </si>
  <si>
    <t xml:space="preserve">Re-introduction of rates £2000; plus full year cost of market superintendent role, plus allocation of some income to events  </t>
  </si>
  <si>
    <t xml:space="preserve">includes £10k support for Kettering Cultural Consortium </t>
  </si>
  <si>
    <t xml:space="preserve">Assumes increase in hours  of deputy Clerk from 28-30 and of Admin officer (10 - 15)  to deal with extra work below.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</si>
</sst>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£&quot;#,##0;[Red]\-&quot;£&quot;#,##0"/>
    <numFmt numFmtId="8" formatCode="&quot;£&quot;#,##0.00;[Red]\-&quot;£&quot;#,##0.00"/>
    <numFmt numFmtId="164" formatCode="&quot;£&quot;#,##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3" fillId="0" borderId="0" xfId="0" applyFont="1"/>
    <xf numFmtId="2" fontId="0" fillId="0" borderId="0" xfId="0" applyNumberFormat="1" applyAlignment="1">
      <alignment horizontal="center"/>
    </xf>
    <xf numFmtId="0" fontId="4" fillId="0" borderId="0" xfId="0" applyFont="1" applyAlignment="1">
      <alignment horizontal="right"/>
    </xf>
    <xf numFmtId="1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right"/>
    </xf>
    <xf numFmtId="8" fontId="2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6" fontId="0" fillId="0" borderId="0" xfId="0" applyNumberFormat="1"/>
    <xf numFmtId="164" fontId="0" fillId="0" borderId="0" xfId="0" applyNumberFormat="1"/>
    <xf numFmtId="3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wrapText="1"/>
    </xf>
    <xf numFmtId="1" fontId="0" fillId="0" borderId="0" xfId="0" applyNumberFormat="1" applyAlignment="1">
      <alignment wrapText="1"/>
    </xf>
    <xf numFmtId="1" fontId="2" fillId="0" borderId="0" xfId="0" applyNumberFormat="1" applyFont="1" applyAlignment="1">
      <alignment horizontal="center" wrapText="1"/>
    </xf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645298-2CB5-401A-9C7B-01206D2BB3C0}">
  <dimension ref="A1:H75"/>
  <sheetViews>
    <sheetView tabSelected="1" topLeftCell="B45" workbookViewId="0">
      <selection activeCell="E64" sqref="E64"/>
    </sheetView>
  </sheetViews>
  <sheetFormatPr defaultRowHeight="14.5" x14ac:dyDescent="0.35"/>
  <cols>
    <col min="1" max="1" width="23.08984375" customWidth="1"/>
    <col min="2" max="2" width="40.7265625" customWidth="1"/>
    <col min="3" max="3" width="16.90625" style="5" customWidth="1"/>
    <col min="4" max="4" width="14.1796875" style="5" customWidth="1"/>
    <col min="5" max="5" width="27.81640625" style="22" customWidth="1"/>
    <col min="6" max="6" width="20.1796875" customWidth="1"/>
    <col min="7" max="7" width="43.36328125" customWidth="1"/>
  </cols>
  <sheetData>
    <row r="1" spans="1:7" s="2" customFormat="1" x14ac:dyDescent="0.35">
      <c r="A1" s="2" t="s">
        <v>13</v>
      </c>
      <c r="C1" s="4"/>
      <c r="D1" s="4"/>
      <c r="E1" s="12"/>
    </row>
    <row r="2" spans="1:7" x14ac:dyDescent="0.35">
      <c r="D2" s="4" t="s">
        <v>95</v>
      </c>
    </row>
    <row r="3" spans="1:7" s="3" customFormat="1" x14ac:dyDescent="0.35">
      <c r="A3" s="3" t="s">
        <v>2</v>
      </c>
      <c r="B3" s="3" t="s">
        <v>3</v>
      </c>
      <c r="C3" s="3" t="s">
        <v>39</v>
      </c>
      <c r="D3" s="3" t="s">
        <v>40</v>
      </c>
      <c r="E3" s="24" t="s">
        <v>96</v>
      </c>
      <c r="F3" s="3" t="s">
        <v>61</v>
      </c>
      <c r="G3" s="3" t="s">
        <v>69</v>
      </c>
    </row>
    <row r="4" spans="1:7" x14ac:dyDescent="0.35">
      <c r="E4" s="19"/>
    </row>
    <row r="5" spans="1:7" ht="29" x14ac:dyDescent="0.35">
      <c r="A5" s="2" t="s">
        <v>4</v>
      </c>
      <c r="B5" s="7" t="s">
        <v>29</v>
      </c>
      <c r="C5" s="6">
        <v>72250</v>
      </c>
      <c r="D5" s="6">
        <v>73500</v>
      </c>
      <c r="E5" s="20" t="s">
        <v>41</v>
      </c>
      <c r="F5" s="5">
        <v>82220</v>
      </c>
      <c r="G5" s="25" t="s">
        <v>106</v>
      </c>
    </row>
    <row r="6" spans="1:7" ht="29" x14ac:dyDescent="0.35">
      <c r="A6" s="2"/>
      <c r="B6" s="7" t="s">
        <v>30</v>
      </c>
      <c r="C6" s="6">
        <v>6500</v>
      </c>
      <c r="D6" s="6">
        <v>6600</v>
      </c>
      <c r="E6" s="20" t="s">
        <v>41</v>
      </c>
      <c r="F6" s="5">
        <v>6900</v>
      </c>
      <c r="G6" s="25"/>
    </row>
    <row r="7" spans="1:7" ht="29" x14ac:dyDescent="0.35">
      <c r="A7" s="2"/>
      <c r="B7" s="7" t="s">
        <v>31</v>
      </c>
      <c r="C7" s="6">
        <v>8750</v>
      </c>
      <c r="D7" s="6">
        <v>8925</v>
      </c>
      <c r="E7" s="20" t="s">
        <v>41</v>
      </c>
      <c r="F7" s="5">
        <v>11390</v>
      </c>
      <c r="G7" s="25"/>
    </row>
    <row r="8" spans="1:7" x14ac:dyDescent="0.35">
      <c r="A8" s="2"/>
      <c r="B8" s="7" t="s">
        <v>32</v>
      </c>
      <c r="C8" s="6">
        <v>250</v>
      </c>
      <c r="D8" s="6">
        <v>230</v>
      </c>
      <c r="E8" s="20"/>
      <c r="F8" s="5">
        <v>240</v>
      </c>
    </row>
    <row r="9" spans="1:7" ht="29" x14ac:dyDescent="0.35">
      <c r="A9" s="2"/>
      <c r="B9" s="7" t="s">
        <v>33</v>
      </c>
      <c r="C9" s="6">
        <v>400</v>
      </c>
      <c r="D9" s="6">
        <v>650</v>
      </c>
      <c r="E9" s="20"/>
      <c r="F9" s="5">
        <v>750</v>
      </c>
      <c r="G9" s="22" t="s">
        <v>70</v>
      </c>
    </row>
    <row r="10" spans="1:7" x14ac:dyDescent="0.35">
      <c r="A10" s="2"/>
      <c r="B10" s="7" t="s">
        <v>34</v>
      </c>
      <c r="C10" s="6">
        <v>50</v>
      </c>
      <c r="D10" s="6">
        <v>50</v>
      </c>
      <c r="E10" s="20"/>
      <c r="F10" s="5">
        <v>50</v>
      </c>
    </row>
    <row r="11" spans="1:7" x14ac:dyDescent="0.35">
      <c r="A11" s="2"/>
      <c r="B11" s="9" t="s">
        <v>35</v>
      </c>
      <c r="C11" s="10">
        <f>SUM(C5:C10)</f>
        <v>88200</v>
      </c>
      <c r="D11" s="10">
        <f>SUM(D5:D10)</f>
        <v>89955</v>
      </c>
      <c r="E11" s="20"/>
      <c r="F11" s="4">
        <f>SUM(F5:F10)</f>
        <v>101550</v>
      </c>
    </row>
    <row r="12" spans="1:7" x14ac:dyDescent="0.35">
      <c r="A12" s="2"/>
      <c r="B12" s="7"/>
      <c r="C12" s="6"/>
      <c r="D12" s="8"/>
      <c r="E12" s="20"/>
    </row>
    <row r="13" spans="1:7" x14ac:dyDescent="0.35">
      <c r="A13" s="2" t="s">
        <v>14</v>
      </c>
      <c r="B13" s="7" t="s">
        <v>28</v>
      </c>
      <c r="C13" s="6">
        <v>14250</v>
      </c>
      <c r="D13" s="6">
        <v>15045</v>
      </c>
      <c r="F13" s="19">
        <v>13890</v>
      </c>
    </row>
    <row r="14" spans="1:7" x14ac:dyDescent="0.35">
      <c r="B14" s="7" t="s">
        <v>20</v>
      </c>
      <c r="C14" s="6">
        <v>5140</v>
      </c>
      <c r="D14" s="6">
        <v>5500</v>
      </c>
      <c r="F14" s="20">
        <v>5750</v>
      </c>
      <c r="G14" t="s">
        <v>75</v>
      </c>
    </row>
    <row r="15" spans="1:7" x14ac:dyDescent="0.35">
      <c r="B15" s="7" t="s">
        <v>16</v>
      </c>
      <c r="C15" s="6">
        <v>1660</v>
      </c>
      <c r="D15" s="6">
        <v>2796</v>
      </c>
      <c r="F15" s="20">
        <v>2900</v>
      </c>
      <c r="G15" t="s">
        <v>75</v>
      </c>
    </row>
    <row r="16" spans="1:7" x14ac:dyDescent="0.35">
      <c r="B16" s="7" t="s">
        <v>6</v>
      </c>
      <c r="C16" s="6">
        <v>300</v>
      </c>
      <c r="D16" s="6">
        <v>300</v>
      </c>
      <c r="F16" s="21">
        <v>310</v>
      </c>
    </row>
    <row r="17" spans="1:7" x14ac:dyDescent="0.35">
      <c r="B17" s="7" t="s">
        <v>17</v>
      </c>
      <c r="C17" s="6">
        <v>1600</v>
      </c>
      <c r="D17" s="6">
        <v>1600</v>
      </c>
      <c r="F17" s="21">
        <v>1750</v>
      </c>
      <c r="G17" t="s">
        <v>71</v>
      </c>
    </row>
    <row r="18" spans="1:7" x14ac:dyDescent="0.35">
      <c r="B18" s="9" t="s">
        <v>35</v>
      </c>
      <c r="C18" s="10">
        <f>SUM(C13:C17)</f>
        <v>22950</v>
      </c>
      <c r="D18" s="10">
        <f>SUM(D13:D17)</f>
        <v>25241</v>
      </c>
      <c r="F18" s="24">
        <f>SUM(F13:F17)</f>
        <v>24600</v>
      </c>
    </row>
    <row r="19" spans="1:7" x14ac:dyDescent="0.35">
      <c r="B19" s="7"/>
      <c r="C19" s="6"/>
      <c r="D19" s="8"/>
      <c r="E19" s="21"/>
    </row>
    <row r="20" spans="1:7" x14ac:dyDescent="0.35">
      <c r="A20" s="2" t="s">
        <v>15</v>
      </c>
      <c r="B20" s="7" t="s">
        <v>18</v>
      </c>
      <c r="C20" s="6">
        <v>2250</v>
      </c>
      <c r="D20" s="15">
        <v>2250</v>
      </c>
      <c r="E20" s="21"/>
      <c r="F20" s="5">
        <v>2300</v>
      </c>
    </row>
    <row r="21" spans="1:7" x14ac:dyDescent="0.35">
      <c r="B21" s="7" t="s">
        <v>5</v>
      </c>
      <c r="C21" s="6">
        <v>500</v>
      </c>
      <c r="D21" s="6">
        <v>500</v>
      </c>
      <c r="E21" s="21"/>
      <c r="F21" s="5">
        <v>500</v>
      </c>
    </row>
    <row r="22" spans="1:7" x14ac:dyDescent="0.35">
      <c r="B22" s="7" t="s">
        <v>19</v>
      </c>
      <c r="C22" s="6">
        <v>1100</v>
      </c>
      <c r="D22" s="6">
        <v>1100</v>
      </c>
      <c r="E22" s="21"/>
      <c r="F22" s="5">
        <v>750</v>
      </c>
    </row>
    <row r="23" spans="1:7" x14ac:dyDescent="0.35">
      <c r="B23" s="7" t="s">
        <v>21</v>
      </c>
      <c r="C23" s="6">
        <v>750</v>
      </c>
      <c r="D23" s="15">
        <v>750</v>
      </c>
      <c r="E23" s="21"/>
      <c r="F23" s="5">
        <v>750</v>
      </c>
    </row>
    <row r="24" spans="1:7" x14ac:dyDescent="0.35">
      <c r="B24" s="9" t="s">
        <v>35</v>
      </c>
      <c r="C24" s="10">
        <f>SUM(C20:C23)</f>
        <v>4600</v>
      </c>
      <c r="D24" s="10">
        <f>SUM(D20:D23)</f>
        <v>4600</v>
      </c>
      <c r="E24" s="20"/>
      <c r="F24" s="4">
        <f>SUM(F20:F23)</f>
        <v>4300</v>
      </c>
    </row>
    <row r="25" spans="1:7" x14ac:dyDescent="0.35">
      <c r="B25" s="7"/>
      <c r="C25" s="6"/>
      <c r="D25" s="8"/>
      <c r="E25" s="20"/>
    </row>
    <row r="26" spans="1:7" ht="43.5" x14ac:dyDescent="0.35">
      <c r="A26" s="2" t="s">
        <v>12</v>
      </c>
      <c r="B26" s="7" t="s">
        <v>7</v>
      </c>
      <c r="C26" s="6">
        <v>14000</v>
      </c>
      <c r="D26" s="6">
        <v>10000</v>
      </c>
      <c r="E26" s="20" t="s">
        <v>59</v>
      </c>
      <c r="F26" s="5">
        <v>16000</v>
      </c>
      <c r="G26" s="22" t="s">
        <v>104</v>
      </c>
    </row>
    <row r="27" spans="1:7" x14ac:dyDescent="0.35">
      <c r="A27" s="2"/>
      <c r="B27" s="7" t="s">
        <v>26</v>
      </c>
      <c r="C27" s="6">
        <v>20000</v>
      </c>
      <c r="D27" s="6">
        <v>20000</v>
      </c>
      <c r="E27" s="21"/>
      <c r="F27" s="5">
        <v>20000</v>
      </c>
    </row>
    <row r="28" spans="1:7" ht="29" x14ac:dyDescent="0.35">
      <c r="B28" s="7" t="s">
        <v>0</v>
      </c>
      <c r="C28" s="6">
        <v>8000</v>
      </c>
      <c r="D28" s="6">
        <v>10000</v>
      </c>
      <c r="E28" s="20" t="s">
        <v>58</v>
      </c>
      <c r="F28" s="5">
        <v>10000</v>
      </c>
      <c r="G28" t="s">
        <v>72</v>
      </c>
    </row>
    <row r="29" spans="1:7" x14ac:dyDescent="0.35">
      <c r="B29" s="7" t="s">
        <v>27</v>
      </c>
      <c r="C29" s="6">
        <v>3000</v>
      </c>
      <c r="D29" s="6">
        <v>3000</v>
      </c>
      <c r="E29" s="20"/>
      <c r="F29" s="5">
        <v>4000</v>
      </c>
      <c r="G29" t="s">
        <v>76</v>
      </c>
    </row>
    <row r="30" spans="1:7" x14ac:dyDescent="0.35">
      <c r="B30" s="7" t="s">
        <v>10</v>
      </c>
      <c r="C30" s="6">
        <v>25000</v>
      </c>
      <c r="D30" s="6">
        <v>25000</v>
      </c>
      <c r="F30" s="5">
        <v>0</v>
      </c>
    </row>
    <row r="31" spans="1:7" ht="29" x14ac:dyDescent="0.35">
      <c r="B31" s="7" t="s">
        <v>9</v>
      </c>
      <c r="C31" s="6">
        <v>18000</v>
      </c>
      <c r="D31" s="6">
        <v>12000</v>
      </c>
      <c r="E31" s="20" t="s">
        <v>57</v>
      </c>
      <c r="F31" s="5">
        <v>36000</v>
      </c>
      <c r="G31" t="s">
        <v>73</v>
      </c>
    </row>
    <row r="32" spans="1:7" x14ac:dyDescent="0.35">
      <c r="B32" s="7" t="s">
        <v>11</v>
      </c>
      <c r="C32" s="6">
        <v>3500</v>
      </c>
      <c r="D32" s="6">
        <v>3500</v>
      </c>
      <c r="F32" s="5">
        <v>3500</v>
      </c>
      <c r="G32" t="s">
        <v>74</v>
      </c>
    </row>
    <row r="33" spans="1:7" x14ac:dyDescent="0.35">
      <c r="B33" s="7" t="s">
        <v>77</v>
      </c>
      <c r="C33" s="6">
        <v>0</v>
      </c>
      <c r="D33" s="6">
        <v>0</v>
      </c>
      <c r="F33" s="5">
        <v>25000</v>
      </c>
      <c r="G33" t="s">
        <v>78</v>
      </c>
    </row>
    <row r="34" spans="1:7" x14ac:dyDescent="0.35">
      <c r="B34" s="7" t="s">
        <v>80</v>
      </c>
      <c r="C34" s="6">
        <v>0</v>
      </c>
      <c r="D34" s="6">
        <v>0</v>
      </c>
      <c r="F34" s="5">
        <v>10000</v>
      </c>
      <c r="G34" t="s">
        <v>81</v>
      </c>
    </row>
    <row r="35" spans="1:7" x14ac:dyDescent="0.35">
      <c r="B35" s="9" t="s">
        <v>35</v>
      </c>
      <c r="C35" s="10">
        <f>SUM(C26:C34)</f>
        <v>91500</v>
      </c>
      <c r="D35" s="10">
        <f>SUM(D26:D34)</f>
        <v>83500</v>
      </c>
      <c r="F35" s="4">
        <f>SUM(F26:F34)</f>
        <v>124500</v>
      </c>
    </row>
    <row r="36" spans="1:7" x14ac:dyDescent="0.35">
      <c r="B36" s="7"/>
      <c r="C36" s="6"/>
      <c r="D36" s="8"/>
    </row>
    <row r="37" spans="1:7" x14ac:dyDescent="0.35">
      <c r="A37" s="12" t="s">
        <v>84</v>
      </c>
      <c r="B37" s="7" t="s">
        <v>22</v>
      </c>
      <c r="C37" s="6">
        <v>30000</v>
      </c>
      <c r="D37" s="6">
        <v>30000</v>
      </c>
      <c r="F37" s="5">
        <v>30000</v>
      </c>
    </row>
    <row r="38" spans="1:7" x14ac:dyDescent="0.35">
      <c r="A38" s="2"/>
      <c r="B38" s="7" t="s">
        <v>103</v>
      </c>
      <c r="C38" s="6">
        <v>0</v>
      </c>
      <c r="D38" s="6">
        <v>0</v>
      </c>
      <c r="F38" s="5">
        <v>7000</v>
      </c>
    </row>
    <row r="39" spans="1:7" x14ac:dyDescent="0.35">
      <c r="B39" s="7" t="s">
        <v>23</v>
      </c>
      <c r="C39" s="6">
        <v>7500</v>
      </c>
      <c r="D39" s="6">
        <v>7500</v>
      </c>
      <c r="F39" s="5">
        <v>7500</v>
      </c>
    </row>
    <row r="40" spans="1:7" x14ac:dyDescent="0.35">
      <c r="B40" s="7" t="s">
        <v>24</v>
      </c>
      <c r="C40" s="6">
        <v>-300</v>
      </c>
      <c r="D40" s="6">
        <v>-300</v>
      </c>
      <c r="F40" s="5">
        <v>0</v>
      </c>
    </row>
    <row r="41" spans="1:7" x14ac:dyDescent="0.35">
      <c r="B41" s="7" t="s">
        <v>25</v>
      </c>
      <c r="C41" s="6">
        <v>-800</v>
      </c>
      <c r="D41" s="6">
        <v>-800</v>
      </c>
      <c r="F41" s="5">
        <v>-800</v>
      </c>
    </row>
    <row r="42" spans="1:7" x14ac:dyDescent="0.35">
      <c r="B42" s="9" t="s">
        <v>35</v>
      </c>
      <c r="C42" s="10">
        <f>SUM(C37:C41)</f>
        <v>36400</v>
      </c>
      <c r="D42" s="10">
        <f>SUM(D37:D41)</f>
        <v>36400</v>
      </c>
      <c r="F42" s="4">
        <f>SUM(F37:F41)</f>
        <v>43700</v>
      </c>
    </row>
    <row r="43" spans="1:7" x14ac:dyDescent="0.35">
      <c r="B43" s="9"/>
      <c r="C43" s="10"/>
      <c r="D43" s="10"/>
      <c r="F43" s="4"/>
    </row>
    <row r="44" spans="1:7" x14ac:dyDescent="0.35">
      <c r="B44" s="9"/>
      <c r="C44" s="10"/>
      <c r="D44" s="10"/>
      <c r="F44" s="4"/>
    </row>
    <row r="45" spans="1:7" x14ac:dyDescent="0.35">
      <c r="A45" s="2" t="s">
        <v>8</v>
      </c>
      <c r="B45" t="s">
        <v>85</v>
      </c>
      <c r="C45" s="6">
        <v>5000</v>
      </c>
      <c r="D45" s="6">
        <v>4662</v>
      </c>
      <c r="F45" s="5">
        <v>5000</v>
      </c>
    </row>
    <row r="46" spans="1:7" x14ac:dyDescent="0.35">
      <c r="A46" s="2"/>
      <c r="B46" t="s">
        <v>86</v>
      </c>
      <c r="C46" s="6">
        <v>30000</v>
      </c>
      <c r="D46" s="6">
        <v>25000</v>
      </c>
      <c r="E46" s="22" t="s">
        <v>101</v>
      </c>
      <c r="F46" s="5">
        <v>25000</v>
      </c>
    </row>
    <row r="47" spans="1:7" x14ac:dyDescent="0.35">
      <c r="A47" s="2"/>
      <c r="B47" t="s">
        <v>87</v>
      </c>
      <c r="C47" s="6">
        <v>33000</v>
      </c>
      <c r="D47" s="6">
        <v>38500</v>
      </c>
      <c r="E47" s="22" t="s">
        <v>100</v>
      </c>
      <c r="F47" s="5">
        <v>40000</v>
      </c>
    </row>
    <row r="48" spans="1:7" x14ac:dyDescent="0.35">
      <c r="A48" s="2"/>
      <c r="B48" t="s">
        <v>88</v>
      </c>
      <c r="C48" s="6">
        <v>30000</v>
      </c>
      <c r="D48" s="6">
        <v>28000</v>
      </c>
      <c r="E48" s="22" t="s">
        <v>102</v>
      </c>
      <c r="F48" s="5">
        <v>27500</v>
      </c>
    </row>
    <row r="49" spans="1:8" x14ac:dyDescent="0.35">
      <c r="A49" s="2"/>
      <c r="B49" t="s">
        <v>89</v>
      </c>
      <c r="C49" s="6">
        <v>1500</v>
      </c>
      <c r="D49" s="6">
        <v>1550</v>
      </c>
      <c r="F49" s="5">
        <v>1600</v>
      </c>
    </row>
    <row r="50" spans="1:8" x14ac:dyDescent="0.35">
      <c r="A50" s="2"/>
      <c r="B50" t="s">
        <v>90</v>
      </c>
      <c r="C50" s="6">
        <v>5500</v>
      </c>
      <c r="D50" s="6">
        <v>5293</v>
      </c>
      <c r="F50" s="5">
        <v>5750</v>
      </c>
    </row>
    <row r="51" spans="1:8" x14ac:dyDescent="0.35">
      <c r="A51" s="2"/>
      <c r="B51" t="s">
        <v>91</v>
      </c>
      <c r="C51" s="6">
        <v>10000</v>
      </c>
      <c r="D51" s="6">
        <v>8000</v>
      </c>
      <c r="E51" s="22" t="s">
        <v>98</v>
      </c>
      <c r="F51" s="5">
        <v>10000</v>
      </c>
    </row>
    <row r="52" spans="1:8" x14ac:dyDescent="0.35">
      <c r="A52" s="2"/>
      <c r="B52" t="s">
        <v>94</v>
      </c>
      <c r="C52" s="6">
        <v>2000</v>
      </c>
      <c r="D52" s="6">
        <v>1250</v>
      </c>
      <c r="F52" s="5">
        <v>0</v>
      </c>
    </row>
    <row r="53" spans="1:8" x14ac:dyDescent="0.35">
      <c r="B53" t="s">
        <v>92</v>
      </c>
      <c r="C53" s="6">
        <v>1000</v>
      </c>
      <c r="D53" s="6">
        <v>968</v>
      </c>
      <c r="F53" s="5">
        <v>1000</v>
      </c>
    </row>
    <row r="54" spans="1:8" x14ac:dyDescent="0.35">
      <c r="B54" t="s">
        <v>97</v>
      </c>
      <c r="C54" s="6">
        <v>0</v>
      </c>
      <c r="D54" s="6">
        <v>0</v>
      </c>
      <c r="F54" s="5">
        <v>25000</v>
      </c>
      <c r="G54" t="s">
        <v>99</v>
      </c>
    </row>
    <row r="55" spans="1:8" x14ac:dyDescent="0.35">
      <c r="B55" t="s">
        <v>93</v>
      </c>
      <c r="C55" s="6">
        <v>2000</v>
      </c>
      <c r="D55" s="6">
        <v>2000</v>
      </c>
      <c r="F55" s="5">
        <v>12500</v>
      </c>
      <c r="G55" t="s">
        <v>105</v>
      </c>
    </row>
    <row r="56" spans="1:8" x14ac:dyDescent="0.35">
      <c r="B56" s="13" t="s">
        <v>35</v>
      </c>
      <c r="C56" s="10">
        <f>SUM(C45:C55)</f>
        <v>120000</v>
      </c>
      <c r="D56" s="10">
        <f>SUM(D45:D55)</f>
        <v>115223</v>
      </c>
      <c r="E56" s="12"/>
      <c r="F56" s="4">
        <f>SUM(F45:F55)</f>
        <v>153350</v>
      </c>
    </row>
    <row r="57" spans="1:8" x14ac:dyDescent="0.35">
      <c r="B57" s="9"/>
      <c r="C57" s="10"/>
      <c r="D57" s="11"/>
    </row>
    <row r="58" spans="1:8" x14ac:dyDescent="0.35">
      <c r="B58" s="9" t="s">
        <v>1</v>
      </c>
      <c r="C58" s="10">
        <f>SUM(C56+C42+C35+C24+C18+C11)</f>
        <v>363650</v>
      </c>
      <c r="D58" s="10">
        <f>SUM(D56+D42+D35+D24+D18+D11)</f>
        <v>354919</v>
      </c>
      <c r="E58" s="10">
        <f>SUM(E42+E35+E24+E18+E11)</f>
        <v>0</v>
      </c>
      <c r="F58" s="10">
        <f>SUM(F56+F42+F35+F24+F18+F11)</f>
        <v>452000</v>
      </c>
    </row>
    <row r="59" spans="1:8" x14ac:dyDescent="0.35">
      <c r="B59" s="7"/>
      <c r="C59" s="6"/>
      <c r="D59" s="8"/>
    </row>
    <row r="60" spans="1:8" x14ac:dyDescent="0.35">
      <c r="A60" t="s">
        <v>55</v>
      </c>
      <c r="B60" s="7"/>
      <c r="C60" s="5">
        <v>30000</v>
      </c>
      <c r="D60" s="6">
        <v>40250</v>
      </c>
      <c r="F60" s="5">
        <v>30000</v>
      </c>
    </row>
    <row r="61" spans="1:8" x14ac:dyDescent="0.35">
      <c r="A61" s="1" t="s">
        <v>36</v>
      </c>
      <c r="C61" s="5">
        <v>16000</v>
      </c>
      <c r="D61" s="6">
        <v>18100</v>
      </c>
      <c r="F61" s="5">
        <v>16000</v>
      </c>
    </row>
    <row r="62" spans="1:8" x14ac:dyDescent="0.35">
      <c r="A62" s="1" t="s">
        <v>37</v>
      </c>
      <c r="C62" s="5">
        <v>0</v>
      </c>
      <c r="D62" s="6">
        <v>5000</v>
      </c>
      <c r="F62" s="5">
        <v>0</v>
      </c>
    </row>
    <row r="63" spans="1:8" x14ac:dyDescent="0.35">
      <c r="A63" s="1"/>
      <c r="D63" s="8"/>
      <c r="F63" s="2"/>
      <c r="G63" s="14"/>
      <c r="H63" s="14"/>
    </row>
    <row r="64" spans="1:8" x14ac:dyDescent="0.35">
      <c r="A64" s="1"/>
      <c r="C64" s="6"/>
      <c r="D64" s="8"/>
      <c r="E64" s="23"/>
      <c r="G64" s="5"/>
      <c r="H64" s="5"/>
    </row>
    <row r="65" spans="1:8" x14ac:dyDescent="0.35">
      <c r="A65" s="1"/>
      <c r="B65" s="13" t="s">
        <v>35</v>
      </c>
      <c r="C65" s="10">
        <f>SUM(C60:C64)</f>
        <v>46000</v>
      </c>
      <c r="D65" s="10">
        <f>SUM(D60:D64)</f>
        <v>63350</v>
      </c>
      <c r="E65" s="10"/>
      <c r="F65" s="10">
        <f t="shared" ref="F65" si="0">SUM(F60:F64)</f>
        <v>46000</v>
      </c>
      <c r="G65" s="5"/>
      <c r="H65" s="5"/>
    </row>
    <row r="66" spans="1:8" x14ac:dyDescent="0.35">
      <c r="A66" s="1"/>
      <c r="B66" s="13"/>
      <c r="C66" s="10"/>
      <c r="D66" s="10"/>
      <c r="G66" s="5"/>
      <c r="H66" s="5"/>
    </row>
    <row r="67" spans="1:8" x14ac:dyDescent="0.35">
      <c r="A67" s="1"/>
      <c r="B67" s="13" t="s">
        <v>38</v>
      </c>
      <c r="C67" s="10">
        <f>SUM(C56+C65+C42+C35+C24+C18+C11)</f>
        <v>409650</v>
      </c>
      <c r="D67" s="10">
        <f>SUM(D56+D65+D42+D35+D24+D18+D11)</f>
        <v>418269</v>
      </c>
      <c r="E67" s="11"/>
      <c r="F67" s="10">
        <f>SUM(F65+F42+F56+F35+F24+F18+F11)</f>
        <v>498000</v>
      </c>
      <c r="G67" s="5"/>
      <c r="H67" s="5"/>
    </row>
    <row r="68" spans="1:8" x14ac:dyDescent="0.35">
      <c r="G68" s="5"/>
      <c r="H68" s="5"/>
    </row>
    <row r="69" spans="1:8" x14ac:dyDescent="0.35">
      <c r="B69" t="s">
        <v>53</v>
      </c>
      <c r="G69" s="5"/>
      <c r="H69" s="5"/>
    </row>
    <row r="70" spans="1:8" x14ac:dyDescent="0.35">
      <c r="B70" s="13" t="s">
        <v>54</v>
      </c>
      <c r="C70" s="18">
        <v>400000</v>
      </c>
      <c r="D70" s="18">
        <v>400000</v>
      </c>
      <c r="G70" s="5"/>
      <c r="H70" s="5"/>
    </row>
    <row r="71" spans="1:8" x14ac:dyDescent="0.35">
      <c r="B71" s="13" t="s">
        <v>79</v>
      </c>
      <c r="C71" s="5">
        <v>600</v>
      </c>
      <c r="D71" s="18">
        <v>3500</v>
      </c>
      <c r="G71" s="5"/>
      <c r="H71" s="5"/>
    </row>
    <row r="72" spans="1:8" x14ac:dyDescent="0.35">
      <c r="B72" s="13" t="s">
        <v>56</v>
      </c>
      <c r="C72" s="5">
        <v>9050</v>
      </c>
      <c r="D72" s="18">
        <v>25617</v>
      </c>
      <c r="H72" s="5"/>
    </row>
    <row r="73" spans="1:8" x14ac:dyDescent="0.35">
      <c r="B73" s="13"/>
      <c r="H73" s="5"/>
    </row>
    <row r="74" spans="1:8" x14ac:dyDescent="0.35">
      <c r="C74" s="18">
        <f>SUM(C70:C73)</f>
        <v>409650</v>
      </c>
      <c r="D74" s="18">
        <f>SUM(D70:D73)</f>
        <v>429117</v>
      </c>
      <c r="H74" s="4"/>
    </row>
    <row r="75" spans="1:8" x14ac:dyDescent="0.35">
      <c r="H75" s="5"/>
    </row>
  </sheetData>
  <mergeCells count="1">
    <mergeCell ref="G5:G7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0118ED-1030-404C-B57A-A0536FF0F069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AC06DF-76C5-43D5-BCED-6CF98CFEACC8}">
  <dimension ref="A1:L24"/>
  <sheetViews>
    <sheetView topLeftCell="A7" workbookViewId="0">
      <selection activeCell="K20" sqref="K20"/>
    </sheetView>
  </sheetViews>
  <sheetFormatPr defaultRowHeight="14.5" x14ac:dyDescent="0.35"/>
  <sheetData>
    <row r="1" spans="1:12" x14ac:dyDescent="0.35">
      <c r="A1" t="s">
        <v>42</v>
      </c>
    </row>
    <row r="3" spans="1:12" x14ac:dyDescent="0.35">
      <c r="A3" s="2" t="s">
        <v>43</v>
      </c>
      <c r="E3" t="s">
        <v>47</v>
      </c>
      <c r="G3" t="s">
        <v>48</v>
      </c>
      <c r="K3" t="s">
        <v>49</v>
      </c>
    </row>
    <row r="5" spans="1:12" x14ac:dyDescent="0.35">
      <c r="A5" t="s">
        <v>44</v>
      </c>
      <c r="E5" s="16">
        <v>9600</v>
      </c>
      <c r="G5" s="17">
        <v>9835</v>
      </c>
      <c r="K5" t="s">
        <v>50</v>
      </c>
      <c r="L5">
        <v>1435</v>
      </c>
    </row>
    <row r="6" spans="1:12" x14ac:dyDescent="0.35">
      <c r="A6" t="s">
        <v>60</v>
      </c>
      <c r="E6" s="16">
        <v>360</v>
      </c>
      <c r="G6" s="16">
        <v>270</v>
      </c>
      <c r="K6" t="s">
        <v>51</v>
      </c>
      <c r="L6">
        <v>8400</v>
      </c>
    </row>
    <row r="7" spans="1:12" x14ac:dyDescent="0.35">
      <c r="A7" t="s">
        <v>45</v>
      </c>
      <c r="E7" s="16">
        <v>2180</v>
      </c>
      <c r="G7" s="16">
        <v>1528</v>
      </c>
    </row>
    <row r="8" spans="1:12" x14ac:dyDescent="0.35">
      <c r="A8" t="s">
        <v>46</v>
      </c>
      <c r="E8" s="16">
        <v>1750</v>
      </c>
      <c r="G8" s="16">
        <v>1750</v>
      </c>
    </row>
    <row r="9" spans="1:12" x14ac:dyDescent="0.35">
      <c r="A9" t="s">
        <v>52</v>
      </c>
      <c r="E9" s="16">
        <v>0</v>
      </c>
      <c r="G9" s="16">
        <v>1662</v>
      </c>
    </row>
    <row r="10" spans="1:12" x14ac:dyDescent="0.35">
      <c r="E10" s="16">
        <f>SUM(E5:E9)</f>
        <v>13890</v>
      </c>
      <c r="G10" s="17">
        <f>SUM(G5:G9)</f>
        <v>15045</v>
      </c>
    </row>
    <row r="11" spans="1:12" x14ac:dyDescent="0.35">
      <c r="A11" t="s">
        <v>4</v>
      </c>
    </row>
    <row r="13" spans="1:12" x14ac:dyDescent="0.35">
      <c r="A13" t="s">
        <v>29</v>
      </c>
      <c r="B13" t="s">
        <v>62</v>
      </c>
      <c r="E13">
        <v>75705</v>
      </c>
    </row>
    <row r="14" spans="1:12" x14ac:dyDescent="0.35">
      <c r="B14" t="s">
        <v>68</v>
      </c>
      <c r="E14">
        <v>1161</v>
      </c>
    </row>
    <row r="15" spans="1:12" x14ac:dyDescent="0.35">
      <c r="B15" t="s">
        <v>83</v>
      </c>
      <c r="E15">
        <v>1976</v>
      </c>
    </row>
    <row r="16" spans="1:12" x14ac:dyDescent="0.35">
      <c r="B16" t="s">
        <v>65</v>
      </c>
      <c r="E16">
        <v>3380</v>
      </c>
      <c r="F16">
        <f>SUM(E13:E16)</f>
        <v>82222</v>
      </c>
    </row>
    <row r="17" spans="1:6" x14ac:dyDescent="0.35">
      <c r="A17" t="s">
        <v>63</v>
      </c>
      <c r="B17" t="s">
        <v>62</v>
      </c>
      <c r="E17">
        <v>6900</v>
      </c>
    </row>
    <row r="18" spans="1:6" x14ac:dyDescent="0.35">
      <c r="A18" t="s">
        <v>64</v>
      </c>
      <c r="B18" t="s">
        <v>62</v>
      </c>
      <c r="E18">
        <v>9210</v>
      </c>
    </row>
    <row r="19" spans="1:6" x14ac:dyDescent="0.35">
      <c r="B19" t="s">
        <v>82</v>
      </c>
      <c r="E19">
        <v>494</v>
      </c>
    </row>
    <row r="20" spans="1:6" x14ac:dyDescent="0.35">
      <c r="B20" t="s">
        <v>66</v>
      </c>
      <c r="E20">
        <v>1692</v>
      </c>
      <c r="F20">
        <f>SUM(E13:E20)</f>
        <v>100518</v>
      </c>
    </row>
    <row r="21" spans="1:6" x14ac:dyDescent="0.35">
      <c r="A21" t="s">
        <v>29</v>
      </c>
      <c r="E21">
        <v>240</v>
      </c>
    </row>
    <row r="22" spans="1:6" x14ac:dyDescent="0.35">
      <c r="A22" t="s">
        <v>67</v>
      </c>
      <c r="E22">
        <v>750</v>
      </c>
    </row>
    <row r="24" spans="1:6" x14ac:dyDescent="0.35">
      <c r="E24">
        <f>SUM(E13:E23)</f>
        <v>101508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1fcad13-9fe1-4b05-83cd-be575274fc3f" xsi:nil="true"/>
    <lcf76f155ced4ddcb4097134ff3c332f xmlns="8a79b042-d511-46e5-ad15-39d624c98353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E7DE79C03D4544CA67255BA7A87DD59" ma:contentTypeVersion="17" ma:contentTypeDescription="Create a new document." ma:contentTypeScope="" ma:versionID="eaa916b084df8ca81d325b1272644dde">
  <xsd:schema xmlns:xsd="http://www.w3.org/2001/XMLSchema" xmlns:xs="http://www.w3.org/2001/XMLSchema" xmlns:p="http://schemas.microsoft.com/office/2006/metadata/properties" xmlns:ns2="8a79b042-d511-46e5-ad15-39d624c98353" xmlns:ns3="51fcad13-9fe1-4b05-83cd-be575274fc3f" targetNamespace="http://schemas.microsoft.com/office/2006/metadata/properties" ma:root="true" ma:fieldsID="0b49d8b679ddbd0c99ea6327878590cb" ns2:_="" ns3:_="">
    <xsd:import namespace="8a79b042-d511-46e5-ad15-39d624c98353"/>
    <xsd:import namespace="51fcad13-9fe1-4b05-83cd-be575274fc3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79b042-d511-46e5-ad15-39d624c9835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cabcf87a-a517-4603-9977-ea0d869cb44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fcad13-9fe1-4b05-83cd-be575274fc3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9263cf0c-22a3-47c5-a813-aad477174df0}" ma:internalName="TaxCatchAll" ma:showField="CatchAllData" ma:web="51fcad13-9fe1-4b05-83cd-be575274fc3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651DEE9-58EB-49F1-898E-09CB183DA0E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9790176-26A3-48C1-AEAE-4B81209F0258}">
  <ds:schemaRefs>
    <ds:schemaRef ds:uri="http://purl.org/dc/dcmitype/"/>
    <ds:schemaRef ds:uri="http://www.w3.org/XML/1998/namespace"/>
    <ds:schemaRef ds:uri="http://schemas.microsoft.com/office/2006/metadata/properties"/>
    <ds:schemaRef ds:uri="8a79b042-d511-46e5-ad15-39d624c9835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51fcad13-9fe1-4b05-83cd-be575274fc3f"/>
    <ds:schemaRef ds:uri="http://purl.org/dc/terms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78D5BDB1-5B72-40B3-8BE0-7BB0F38822F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a79b042-d511-46e5-ad15-39d624c98353"/>
    <ds:schemaRef ds:uri="51fcad13-9fe1-4b05-83cd-be575274fc3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Budget </vt:lpstr>
      <vt:lpstr>Sheet2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Clerk</dc:creator>
  <cp:lastModifiedBy>Martin Hammond, Kettering Town Council</cp:lastModifiedBy>
  <cp:lastPrinted>2023-03-01T09:12:18Z</cp:lastPrinted>
  <dcterms:created xsi:type="dcterms:W3CDTF">2021-10-20T14:19:30Z</dcterms:created>
  <dcterms:modified xsi:type="dcterms:W3CDTF">2023-09-13T14:19:23Z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0x0101005E7DE79C03D4544CA67255BA7A87DD59</vt:lpwstr>
  </property>
  <property fmtid="{D5CDD505-2E9C-101B-9397-08002B2CF9AE}" pid="3" name="MediaServiceImageTags">
    <vt:lpwstr/>
  </property>
</Properties>
</file>